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40" activeTab="0"/>
  </bookViews>
  <sheets>
    <sheet name="CRONOGRAMA" sheetId="1" r:id="rId1"/>
  </sheets>
  <definedNames>
    <definedName name="_xlnm.Print_Area" localSheetId="0">'CRONOGRAMA'!$A$1:$L$40</definedName>
  </definedNames>
  <calcPr fullCalcOnLoad="1"/>
</workbook>
</file>

<file path=xl/sharedStrings.xml><?xml version="1.0" encoding="utf-8"?>
<sst xmlns="http://schemas.openxmlformats.org/spreadsheetml/2006/main" count="54" uniqueCount="32">
  <si>
    <t>ITEM</t>
  </si>
  <si>
    <t>TOTAL</t>
  </si>
  <si>
    <t>DESCRIÇÃO DOS SERVIÇOS</t>
  </si>
  <si>
    <t>FÍSICO</t>
  </si>
  <si>
    <t>FINANCEIRO</t>
  </si>
  <si>
    <t>DESEMBOLSO</t>
  </si>
  <si>
    <t>VALOR DO PERÍODO</t>
  </si>
  <si>
    <t>PERCENTUAL EXECUTADO</t>
  </si>
  <si>
    <t>ACUMULADO</t>
  </si>
  <si>
    <t>VALOR ACUMULADO</t>
  </si>
  <si>
    <t>PERCENTUAL ACUMULADO</t>
  </si>
  <si>
    <t>Movimento de Terra</t>
  </si>
  <si>
    <t>Fundações</t>
  </si>
  <si>
    <t>Estrutura de Concreto</t>
  </si>
  <si>
    <t>Paredes</t>
  </si>
  <si>
    <t>Cobertura</t>
  </si>
  <si>
    <t>Revestimento</t>
  </si>
  <si>
    <t>Esquadrias</t>
  </si>
  <si>
    <t>Pintura</t>
  </si>
  <si>
    <t>Instalações</t>
  </si>
  <si>
    <t>Diversos</t>
  </si>
  <si>
    <t xml:space="preserve">Serviços Preliminares </t>
  </si>
  <si>
    <t>180 DIAS</t>
  </si>
  <si>
    <t>Piso</t>
  </si>
  <si>
    <t>OBRA: CONSTRUÇÃO DE UMA ESCOLA MUNICIPAL COM 04 SALAS DE AULAS</t>
  </si>
  <si>
    <t>CRONOGRAMA FÍSICO - FINANCEIRO - BDI = 25%</t>
  </si>
  <si>
    <t>LOCAL:  BAIRRO DO CURI- ZONA URBANA - SANTA LUZIA DO PARÁ</t>
  </si>
  <si>
    <t>90 DIAS</t>
  </si>
  <si>
    <t>45 DIAS</t>
  </si>
  <si>
    <t>135 DIAS</t>
  </si>
  <si>
    <t>225 DIAS</t>
  </si>
  <si>
    <t>270 DIAS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</si>
</sst>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"/>
    <numFmt numFmtId="173" formatCode="[$-416]dddd\,\ d&quot; de &quot;mmmm&quot; de &quot;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10" fontId="1" fillId="33" borderId="11" xfId="0" applyNumberFormat="1" applyFont="1" applyFill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0" xfId="0" applyFont="1" applyBorder="1" applyAlignment="1">
      <alignment/>
    </xf>
    <xf numFmtId="9" fontId="44" fillId="0" borderId="12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1" fillId="0" borderId="12" xfId="0" applyFont="1" applyBorder="1" applyAlignment="1">
      <alignment/>
    </xf>
    <xf numFmtId="9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4" fontId="45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0" fontId="1" fillId="0" borderId="25" xfId="0" applyNumberFormat="1" applyFont="1" applyBorder="1" applyAlignment="1">
      <alignment horizontal="left" vertical="center"/>
    </xf>
    <xf numFmtId="0" fontId="1" fillId="0" borderId="26" xfId="0" applyNumberFormat="1" applyFont="1" applyBorder="1" applyAlignment="1">
      <alignment horizontal="left" vertical="center"/>
    </xf>
    <xf numFmtId="172" fontId="1" fillId="0" borderId="12" xfId="0" applyNumberFormat="1" applyFont="1" applyBorder="1" applyAlignment="1">
      <alignment horizontal="center" vertical="center"/>
    </xf>
    <xf numFmtId="0" fontId="44" fillId="0" borderId="23" xfId="0" applyNumberFormat="1" applyFont="1" applyBorder="1" applyAlignment="1">
      <alignment horizontal="left" vertical="center"/>
    </xf>
    <xf numFmtId="0" fontId="44" fillId="0" borderId="24" xfId="0" applyNumberFormat="1" applyFont="1" applyBorder="1" applyAlignment="1">
      <alignment horizontal="left" vertical="center"/>
    </xf>
    <xf numFmtId="0" fontId="44" fillId="0" borderId="25" xfId="0" applyNumberFormat="1" applyFont="1" applyBorder="1" applyAlignment="1">
      <alignment horizontal="left" vertical="center"/>
    </xf>
    <xf numFmtId="0" fontId="44" fillId="0" borderId="26" xfId="0" applyNumberFormat="1" applyFont="1" applyBorder="1" applyAlignment="1">
      <alignment horizontal="left" vertical="center"/>
    </xf>
    <xf numFmtId="0" fontId="1" fillId="0" borderId="13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0" fontId="7" fillId="33" borderId="29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3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1</xdr:col>
      <xdr:colOff>457200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009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9.28125" style="0" bestFit="1" customWidth="1"/>
    <col min="2" max="2" width="13.57421875" style="0" customWidth="1"/>
    <col min="3" max="3" width="13.140625" style="0" customWidth="1"/>
    <col min="4" max="4" width="13.28125" style="0" customWidth="1"/>
    <col min="5" max="5" width="0.9921875" style="0" customWidth="1"/>
    <col min="6" max="6" width="11.28125" style="0" bestFit="1" customWidth="1"/>
    <col min="7" max="11" width="11.28125" style="0" customWidth="1"/>
    <col min="12" max="12" width="12.00390625" style="0" customWidth="1"/>
    <col min="13" max="13" width="11.28125" style="0" customWidth="1"/>
    <col min="14" max="14" width="12.8515625" style="0" customWidth="1"/>
  </cols>
  <sheetData>
    <row r="1" spans="1:12" ht="12.75">
      <c r="A1" s="31"/>
      <c r="B1" s="29" t="s">
        <v>24</v>
      </c>
      <c r="C1" s="29"/>
      <c r="D1" s="29"/>
      <c r="E1" s="29"/>
      <c r="F1" s="29"/>
      <c r="G1" s="29"/>
      <c r="H1" s="29"/>
      <c r="I1" s="29"/>
      <c r="J1" s="29"/>
      <c r="K1" s="29"/>
      <c r="L1" s="17"/>
    </row>
    <row r="2" spans="1:12" ht="12.75">
      <c r="A2" s="32"/>
      <c r="B2" s="30"/>
      <c r="C2" s="30"/>
      <c r="D2" s="30"/>
      <c r="E2" s="30"/>
      <c r="F2" s="30"/>
      <c r="G2" s="30"/>
      <c r="H2" s="30"/>
      <c r="I2" s="30"/>
      <c r="J2" s="30"/>
      <c r="K2" s="30"/>
      <c r="L2" s="18"/>
    </row>
    <row r="3" spans="1:12" ht="12.75">
      <c r="A3" s="32"/>
      <c r="B3" s="30"/>
      <c r="C3" s="30"/>
      <c r="D3" s="30"/>
      <c r="E3" s="30"/>
      <c r="F3" s="30"/>
      <c r="G3" s="30"/>
      <c r="H3" s="30"/>
      <c r="I3" s="30"/>
      <c r="J3" s="30"/>
      <c r="K3" s="30"/>
      <c r="L3" s="18"/>
    </row>
    <row r="4" spans="1:12" ht="15">
      <c r="A4" s="32"/>
      <c r="B4" s="30"/>
      <c r="C4" s="30"/>
      <c r="D4" s="30"/>
      <c r="E4" s="30"/>
      <c r="F4" s="30"/>
      <c r="G4" s="30"/>
      <c r="H4" s="30"/>
      <c r="I4" s="30"/>
      <c r="J4" s="30"/>
      <c r="K4" s="30"/>
      <c r="L4" s="19"/>
    </row>
    <row r="5" spans="1:26" ht="17.25" customHeight="1" thickBot="1">
      <c r="A5" s="33"/>
      <c r="B5" s="28" t="s">
        <v>26</v>
      </c>
      <c r="C5" s="28"/>
      <c r="D5" s="28"/>
      <c r="E5" s="28"/>
      <c r="F5" s="28"/>
      <c r="G5" s="28"/>
      <c r="H5" s="28"/>
      <c r="I5" s="28"/>
      <c r="J5" s="28"/>
      <c r="K5" s="28"/>
      <c r="L5" s="20"/>
      <c r="O5" s="27"/>
      <c r="R5" s="13"/>
      <c r="S5" s="14"/>
      <c r="T5" s="14"/>
      <c r="U5" s="14"/>
      <c r="V5" s="14"/>
      <c r="W5" s="14"/>
      <c r="X5" s="14"/>
      <c r="Y5" s="14"/>
      <c r="Z5" s="15"/>
    </row>
    <row r="6" spans="1:12" ht="13.5" thickBot="1">
      <c r="A6" s="53" t="s">
        <v>25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5"/>
    </row>
    <row r="7" spans="1:12" ht="12.75">
      <c r="A7" s="16" t="s">
        <v>0</v>
      </c>
      <c r="B7" s="56" t="s">
        <v>2</v>
      </c>
      <c r="C7" s="56"/>
      <c r="D7" s="56"/>
      <c r="E7" s="1"/>
      <c r="F7" s="16" t="s">
        <v>28</v>
      </c>
      <c r="G7" s="16" t="s">
        <v>27</v>
      </c>
      <c r="H7" s="16" t="s">
        <v>29</v>
      </c>
      <c r="I7" s="16" t="s">
        <v>22</v>
      </c>
      <c r="J7" s="16" t="s">
        <v>30</v>
      </c>
      <c r="K7" s="16" t="s">
        <v>31</v>
      </c>
      <c r="L7" s="16" t="s">
        <v>1</v>
      </c>
    </row>
    <row r="8" spans="1:12" ht="12.75">
      <c r="A8" s="44">
        <v>1</v>
      </c>
      <c r="B8" s="40" t="s">
        <v>21</v>
      </c>
      <c r="C8" s="41"/>
      <c r="D8" s="21" t="s">
        <v>3</v>
      </c>
      <c r="E8" s="2"/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f>SUM(F8:K8)</f>
        <v>1</v>
      </c>
    </row>
    <row r="9" spans="1:13" ht="12.75" customHeight="1">
      <c r="A9" s="44"/>
      <c r="B9" s="42"/>
      <c r="C9" s="43"/>
      <c r="D9" s="21" t="s">
        <v>4</v>
      </c>
      <c r="E9" s="2"/>
      <c r="F9" s="26">
        <f>SUM(F8*L9)</f>
        <v>26401.399999999998</v>
      </c>
      <c r="G9" s="26">
        <f>SUM(G8*M9)</f>
        <v>0</v>
      </c>
      <c r="H9" s="26">
        <f>SUM(H8*L9)</f>
        <v>0</v>
      </c>
      <c r="I9" s="26">
        <f>SUM(I8*L9)</f>
        <v>0</v>
      </c>
      <c r="J9" s="26">
        <f>SUM(J8*L9)</f>
        <v>0</v>
      </c>
      <c r="K9" s="26">
        <f>SUM(K8*L9)</f>
        <v>0</v>
      </c>
      <c r="L9" s="23">
        <v>26401.399999999998</v>
      </c>
      <c r="M9" s="23">
        <v>26401.399999999998</v>
      </c>
    </row>
    <row r="10" spans="1:12" ht="12.75" customHeight="1">
      <c r="A10" s="44">
        <v>2</v>
      </c>
      <c r="B10" s="40" t="s">
        <v>11</v>
      </c>
      <c r="C10" s="41"/>
      <c r="D10" s="21" t="s">
        <v>3</v>
      </c>
      <c r="E10" s="2"/>
      <c r="F10" s="22"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f>SUM(F10:K10)</f>
        <v>1</v>
      </c>
    </row>
    <row r="11" spans="1:13" ht="12.75">
      <c r="A11" s="44"/>
      <c r="B11" s="42"/>
      <c r="C11" s="43"/>
      <c r="D11" s="21" t="s">
        <v>4</v>
      </c>
      <c r="E11" s="2"/>
      <c r="F11" s="26">
        <f>SUM(F10*M11)</f>
        <v>32142.54</v>
      </c>
      <c r="G11" s="26">
        <f>SUM(G10*M11)</f>
        <v>0</v>
      </c>
      <c r="H11" s="26">
        <f>SUM(H10*L11)</f>
        <v>0</v>
      </c>
      <c r="I11" s="26">
        <f>SUM(I10*L11)</f>
        <v>0</v>
      </c>
      <c r="J11" s="26">
        <f>SUM(J10*L11)</f>
        <v>0</v>
      </c>
      <c r="K11" s="26">
        <f>SUM(K10*L11)</f>
        <v>0</v>
      </c>
      <c r="L11" s="23">
        <v>32142.54</v>
      </c>
      <c r="M11" s="23">
        <v>32142.54</v>
      </c>
    </row>
    <row r="12" spans="1:12" ht="12.75">
      <c r="A12" s="44">
        <v>3</v>
      </c>
      <c r="B12" s="40" t="s">
        <v>12</v>
      </c>
      <c r="C12" s="41"/>
      <c r="D12" s="21" t="s">
        <v>3</v>
      </c>
      <c r="E12" s="2"/>
      <c r="F12" s="22">
        <v>0.4</v>
      </c>
      <c r="G12" s="22">
        <v>0.4</v>
      </c>
      <c r="H12" s="22">
        <v>0.2</v>
      </c>
      <c r="I12" s="22">
        <v>0</v>
      </c>
      <c r="J12" s="22">
        <v>0</v>
      </c>
      <c r="K12" s="22">
        <v>0</v>
      </c>
      <c r="L12" s="22">
        <f>SUM(F12:K12)</f>
        <v>1</v>
      </c>
    </row>
    <row r="13" spans="1:13" ht="12.75">
      <c r="A13" s="44"/>
      <c r="B13" s="42"/>
      <c r="C13" s="43"/>
      <c r="D13" s="21" t="s">
        <v>4</v>
      </c>
      <c r="E13" s="2"/>
      <c r="F13" s="26">
        <f>SUM(F12*M13)</f>
        <v>55241.492</v>
      </c>
      <c r="G13" s="26">
        <f>SUM(G12*M13)</f>
        <v>55241.492</v>
      </c>
      <c r="H13" s="26">
        <f>SUM(H12*M13)</f>
        <v>27620.746</v>
      </c>
      <c r="I13" s="26">
        <f>SUM(I12*L13)</f>
        <v>0</v>
      </c>
      <c r="J13" s="26">
        <f>SUM(J12*L13)</f>
        <v>0</v>
      </c>
      <c r="K13" s="26">
        <f>SUM(K12*L13)</f>
        <v>0</v>
      </c>
      <c r="L13" s="23">
        <v>138103.72999999998</v>
      </c>
      <c r="M13" s="23">
        <v>138103.72999999998</v>
      </c>
    </row>
    <row r="14" spans="1:12" ht="12.75">
      <c r="A14" s="44">
        <v>4</v>
      </c>
      <c r="B14" s="40" t="s">
        <v>13</v>
      </c>
      <c r="C14" s="41"/>
      <c r="D14" s="21" t="s">
        <v>3</v>
      </c>
      <c r="E14" s="2"/>
      <c r="F14" s="22">
        <v>0.4</v>
      </c>
      <c r="G14" s="22">
        <v>0.4</v>
      </c>
      <c r="H14" s="22">
        <v>0.2</v>
      </c>
      <c r="I14" s="22">
        <v>0</v>
      </c>
      <c r="J14" s="22">
        <v>0</v>
      </c>
      <c r="K14" s="22">
        <v>0</v>
      </c>
      <c r="L14" s="22">
        <f>SUM(F14:K14)</f>
        <v>1</v>
      </c>
    </row>
    <row r="15" spans="1:13" ht="12.75" customHeight="1">
      <c r="A15" s="44"/>
      <c r="B15" s="42"/>
      <c r="C15" s="43"/>
      <c r="D15" s="21" t="s">
        <v>4</v>
      </c>
      <c r="E15" s="2"/>
      <c r="F15" s="26">
        <f>SUM(F14*M15)</f>
        <v>44585.32</v>
      </c>
      <c r="G15" s="26">
        <f>SUM(G14*M15)</f>
        <v>44585.32</v>
      </c>
      <c r="H15" s="26">
        <f>SUM(H14*M15)</f>
        <v>22292.66</v>
      </c>
      <c r="I15" s="26">
        <f>SUM(I14*O15)</f>
        <v>0</v>
      </c>
      <c r="J15" s="26">
        <f>SUM(J14*L15)</f>
        <v>0</v>
      </c>
      <c r="K15" s="26">
        <f>SUM(K14*L15)</f>
        <v>0</v>
      </c>
      <c r="L15" s="23">
        <v>111463.29999999999</v>
      </c>
      <c r="M15" s="23">
        <v>111463.29999999999</v>
      </c>
    </row>
    <row r="16" spans="1:12" ht="12.75" customHeight="1">
      <c r="A16" s="44">
        <v>5</v>
      </c>
      <c r="B16" s="40" t="s">
        <v>14</v>
      </c>
      <c r="C16" s="41"/>
      <c r="D16" s="21" t="s">
        <v>3</v>
      </c>
      <c r="E16" s="2"/>
      <c r="F16" s="22">
        <v>0.1</v>
      </c>
      <c r="G16" s="22">
        <v>0.3</v>
      </c>
      <c r="H16" s="22">
        <v>0.4</v>
      </c>
      <c r="I16" s="22">
        <v>0.2</v>
      </c>
      <c r="J16" s="22">
        <v>0</v>
      </c>
      <c r="K16" s="22">
        <v>0</v>
      </c>
      <c r="L16" s="22">
        <f>SUM(F16:K16)</f>
        <v>1</v>
      </c>
    </row>
    <row r="17" spans="1:13" ht="12.75">
      <c r="A17" s="44"/>
      <c r="B17" s="42"/>
      <c r="C17" s="43"/>
      <c r="D17" s="21" t="s">
        <v>4</v>
      </c>
      <c r="E17" s="2"/>
      <c r="F17" s="26">
        <f>SUM(F16*M17)</f>
        <v>16105.005</v>
      </c>
      <c r="G17" s="26">
        <f>SUM(G16*M17)</f>
        <v>48315.01499999999</v>
      </c>
      <c r="H17" s="26">
        <f>SUM(H16*M17)</f>
        <v>64420.02</v>
      </c>
      <c r="I17" s="26">
        <f>SUM(I16*M17)</f>
        <v>32210.01</v>
      </c>
      <c r="J17" s="26">
        <f>SUM(J16*L17)</f>
        <v>0</v>
      </c>
      <c r="K17" s="26">
        <f>SUM(K16*L17)</f>
        <v>0</v>
      </c>
      <c r="L17" s="23">
        <v>161050.05</v>
      </c>
      <c r="M17" s="23">
        <v>161050.05</v>
      </c>
    </row>
    <row r="18" spans="1:12" ht="12.75">
      <c r="A18" s="44">
        <v>6</v>
      </c>
      <c r="B18" s="40" t="s">
        <v>15</v>
      </c>
      <c r="C18" s="41"/>
      <c r="D18" s="21" t="s">
        <v>3</v>
      </c>
      <c r="E18" s="2"/>
      <c r="F18" s="22">
        <v>0.3</v>
      </c>
      <c r="G18" s="22">
        <v>0.3</v>
      </c>
      <c r="H18" s="22">
        <v>0.3</v>
      </c>
      <c r="I18" s="22">
        <v>0</v>
      </c>
      <c r="J18" s="22">
        <v>0.1</v>
      </c>
      <c r="K18" s="22">
        <v>0</v>
      </c>
      <c r="L18" s="22">
        <f>SUM(F18:K18)</f>
        <v>0.9999999999999999</v>
      </c>
    </row>
    <row r="19" spans="1:13" ht="12.75">
      <c r="A19" s="44"/>
      <c r="B19" s="42"/>
      <c r="C19" s="43"/>
      <c r="D19" s="21" t="s">
        <v>4</v>
      </c>
      <c r="E19" s="2"/>
      <c r="F19" s="26">
        <f>SUM(F18*L19)</f>
        <v>144785.775</v>
      </c>
      <c r="G19" s="26">
        <f>SUM(G18*M19)</f>
        <v>144785.775</v>
      </c>
      <c r="H19" s="26">
        <f>SUM(H18*M19)</f>
        <v>144785.775</v>
      </c>
      <c r="I19" s="26">
        <f>SUM(I18*M19)</f>
        <v>0</v>
      </c>
      <c r="J19" s="26">
        <f>SUM(J18*M19)</f>
        <v>48261.925</v>
      </c>
      <c r="K19" s="26">
        <f>SUM(K18*Q19)</f>
        <v>0</v>
      </c>
      <c r="L19" s="23">
        <v>482619.25</v>
      </c>
      <c r="M19" s="23">
        <v>482619.25</v>
      </c>
    </row>
    <row r="20" spans="1:12" ht="12.75">
      <c r="A20" s="51">
        <v>7</v>
      </c>
      <c r="B20" s="49" t="s">
        <v>17</v>
      </c>
      <c r="C20" s="50"/>
      <c r="D20" s="21" t="s">
        <v>3</v>
      </c>
      <c r="E20" s="2"/>
      <c r="F20" s="22">
        <v>0</v>
      </c>
      <c r="G20" s="22">
        <v>0</v>
      </c>
      <c r="H20" s="22">
        <v>0.5</v>
      </c>
      <c r="I20" s="22">
        <v>0.3</v>
      </c>
      <c r="J20" s="22">
        <v>0.1</v>
      </c>
      <c r="K20" s="22">
        <v>0.1</v>
      </c>
      <c r="L20" s="22">
        <f>SUM(F20:K20)</f>
        <v>1</v>
      </c>
    </row>
    <row r="21" spans="1:13" ht="12.75">
      <c r="A21" s="52"/>
      <c r="B21" s="42"/>
      <c r="C21" s="43"/>
      <c r="D21" s="21" t="s">
        <v>4</v>
      </c>
      <c r="E21" s="2"/>
      <c r="F21" s="26">
        <f>SUM(F20*L21)</f>
        <v>0</v>
      </c>
      <c r="G21" s="26">
        <f>SUM(G20*M21)</f>
        <v>0</v>
      </c>
      <c r="H21" s="26">
        <f>SUM(H20*M21)</f>
        <v>36256.57</v>
      </c>
      <c r="I21" s="26">
        <f>SUM(I20*M21)</f>
        <v>21753.942</v>
      </c>
      <c r="J21" s="26">
        <f>SUM(J20*M21)</f>
        <v>7251.314</v>
      </c>
      <c r="K21" s="26">
        <f>SUM(K20*M21)</f>
        <v>7251.314</v>
      </c>
      <c r="L21" s="23">
        <v>72513.14</v>
      </c>
      <c r="M21" s="23">
        <v>72513.14</v>
      </c>
    </row>
    <row r="22" spans="1:12" ht="12.75">
      <c r="A22" s="51">
        <v>8</v>
      </c>
      <c r="B22" s="49" t="s">
        <v>16</v>
      </c>
      <c r="C22" s="50"/>
      <c r="D22" s="21" t="s">
        <v>3</v>
      </c>
      <c r="E22" s="2"/>
      <c r="F22" s="22">
        <v>0</v>
      </c>
      <c r="G22" s="22">
        <v>0.1</v>
      </c>
      <c r="H22" s="22">
        <v>0.3</v>
      </c>
      <c r="I22" s="22">
        <v>0.3</v>
      </c>
      <c r="J22" s="22">
        <v>0.3</v>
      </c>
      <c r="K22" s="22">
        <v>0</v>
      </c>
      <c r="L22" s="22">
        <f>SUM(F22:K22)</f>
        <v>1</v>
      </c>
    </row>
    <row r="23" spans="1:13" ht="12.75">
      <c r="A23" s="52"/>
      <c r="B23" s="42"/>
      <c r="C23" s="43"/>
      <c r="D23" s="21" t="s">
        <v>4</v>
      </c>
      <c r="E23" s="2"/>
      <c r="F23" s="26">
        <f>SUM(F22*M23)</f>
        <v>0</v>
      </c>
      <c r="G23" s="26">
        <f>SUM(G22*M23)</f>
        <v>15015.460000000001</v>
      </c>
      <c r="H23" s="26">
        <f>SUM(H22*M23)</f>
        <v>45046.38</v>
      </c>
      <c r="I23" s="26">
        <f>SUM(I22*M23)</f>
        <v>45046.38</v>
      </c>
      <c r="J23" s="26">
        <f>SUM(J22*M23)</f>
        <v>45046.38</v>
      </c>
      <c r="K23" s="26">
        <f>SUM(K22*M23)</f>
        <v>0</v>
      </c>
      <c r="L23" s="23">
        <v>150154.6</v>
      </c>
      <c r="M23" s="23">
        <v>150154.6</v>
      </c>
    </row>
    <row r="24" spans="1:12" ht="12.75">
      <c r="A24" s="51">
        <v>9</v>
      </c>
      <c r="B24" s="40" t="s">
        <v>23</v>
      </c>
      <c r="C24" s="41"/>
      <c r="D24" s="21" t="s">
        <v>3</v>
      </c>
      <c r="E24" s="2"/>
      <c r="F24" s="22">
        <v>0</v>
      </c>
      <c r="G24" s="22">
        <v>0.2</v>
      </c>
      <c r="H24" s="22">
        <v>0.3</v>
      </c>
      <c r="I24" s="22">
        <v>0.3</v>
      </c>
      <c r="J24" s="22">
        <v>0.2</v>
      </c>
      <c r="K24" s="22">
        <v>0</v>
      </c>
      <c r="L24" s="22">
        <f>SUM(F24:K24)</f>
        <v>1</v>
      </c>
    </row>
    <row r="25" spans="1:13" ht="12.75">
      <c r="A25" s="52"/>
      <c r="B25" s="42"/>
      <c r="C25" s="43"/>
      <c r="D25" s="21" t="s">
        <v>4</v>
      </c>
      <c r="E25" s="2"/>
      <c r="F25" s="26">
        <f>SUM(F24*M25)</f>
        <v>0</v>
      </c>
      <c r="G25" s="26">
        <f>SUM(G24*M25)</f>
        <v>50825.62</v>
      </c>
      <c r="H25" s="26">
        <f>SUM(H24*M25)</f>
        <v>76238.43</v>
      </c>
      <c r="I25" s="26">
        <f>SUM(I24*M25)</f>
        <v>76238.43</v>
      </c>
      <c r="J25" s="26">
        <f>SUM(J24*M25)</f>
        <v>50825.62</v>
      </c>
      <c r="K25" s="26">
        <f>SUM(K24*M25)</f>
        <v>0</v>
      </c>
      <c r="L25" s="23">
        <v>254128.1</v>
      </c>
      <c r="M25" s="23">
        <v>254128.1</v>
      </c>
    </row>
    <row r="26" spans="1:12" ht="12.75">
      <c r="A26" s="51">
        <v>10</v>
      </c>
      <c r="B26" s="49" t="s">
        <v>19</v>
      </c>
      <c r="C26" s="50"/>
      <c r="D26" s="21" t="s">
        <v>3</v>
      </c>
      <c r="E26" s="2"/>
      <c r="F26" s="22">
        <v>0</v>
      </c>
      <c r="G26" s="22">
        <v>0</v>
      </c>
      <c r="H26" s="22">
        <v>0.2</v>
      </c>
      <c r="I26" s="22">
        <v>0.3</v>
      </c>
      <c r="J26" s="22">
        <v>0.4</v>
      </c>
      <c r="K26" s="22">
        <v>0.1</v>
      </c>
      <c r="L26" s="22">
        <f>SUM(F26:K26)</f>
        <v>1</v>
      </c>
    </row>
    <row r="27" spans="1:13" ht="12.75">
      <c r="A27" s="52"/>
      <c r="B27" s="42"/>
      <c r="C27" s="43"/>
      <c r="D27" s="21" t="s">
        <v>4</v>
      </c>
      <c r="E27" s="2"/>
      <c r="F27" s="26">
        <f>SUM(F26*M27)</f>
        <v>0</v>
      </c>
      <c r="G27" s="26">
        <f>SUM(G26*M27)</f>
        <v>0</v>
      </c>
      <c r="H27" s="26">
        <f>SUM(H26*M27)</f>
        <v>15473.936000000002</v>
      </c>
      <c r="I27" s="26">
        <f>SUM(I26*M27)</f>
        <v>23210.904000000002</v>
      </c>
      <c r="J27" s="26">
        <f>SUM(J26*M27)</f>
        <v>30947.872000000003</v>
      </c>
      <c r="K27" s="26">
        <f>SUM(K26*M27)</f>
        <v>7736.968000000001</v>
      </c>
      <c r="L27" s="23">
        <v>77369.68000000001</v>
      </c>
      <c r="M27" s="23">
        <v>77369.68000000001</v>
      </c>
    </row>
    <row r="28" spans="1:12" ht="12.75">
      <c r="A28" s="51">
        <v>11</v>
      </c>
      <c r="B28" s="40" t="s">
        <v>18</v>
      </c>
      <c r="C28" s="41"/>
      <c r="D28" s="21" t="s">
        <v>3</v>
      </c>
      <c r="E28" s="2"/>
      <c r="F28" s="22">
        <v>0</v>
      </c>
      <c r="G28" s="22">
        <v>0</v>
      </c>
      <c r="H28" s="22">
        <v>0.1</v>
      </c>
      <c r="I28" s="22">
        <v>0.3</v>
      </c>
      <c r="J28" s="22">
        <v>0.4</v>
      </c>
      <c r="K28" s="22">
        <v>0.2</v>
      </c>
      <c r="L28" s="22">
        <f>SUM(F28:K28)</f>
        <v>1</v>
      </c>
    </row>
    <row r="29" spans="1:13" ht="12.75">
      <c r="A29" s="52"/>
      <c r="B29" s="42"/>
      <c r="C29" s="43"/>
      <c r="D29" s="21" t="s">
        <v>4</v>
      </c>
      <c r="E29" s="2"/>
      <c r="F29" s="26">
        <f>SUM(F28*M29)</f>
        <v>0</v>
      </c>
      <c r="G29" s="26">
        <f>SUM(G28*M29)</f>
        <v>0</v>
      </c>
      <c r="H29" s="26">
        <f>SUM(H28*M29)</f>
        <v>7044.532000000001</v>
      </c>
      <c r="I29" s="26">
        <f>SUM(I28*M29)</f>
        <v>21133.596</v>
      </c>
      <c r="J29" s="26">
        <f>SUM(J28*M29)</f>
        <v>28178.128000000004</v>
      </c>
      <c r="K29" s="26">
        <f>SUM(K28*M29)</f>
        <v>14089.064000000002</v>
      </c>
      <c r="L29" s="23">
        <v>70445.32</v>
      </c>
      <c r="M29" s="23">
        <v>70445.32</v>
      </c>
    </row>
    <row r="30" spans="1:12" ht="12.75">
      <c r="A30" s="51">
        <v>12</v>
      </c>
      <c r="B30" s="40" t="s">
        <v>20</v>
      </c>
      <c r="C30" s="41"/>
      <c r="D30" s="21" t="s">
        <v>3</v>
      </c>
      <c r="E30" s="2"/>
      <c r="F30" s="22">
        <v>0.2</v>
      </c>
      <c r="G30" s="22">
        <v>0.2</v>
      </c>
      <c r="H30" s="22">
        <v>0.1</v>
      </c>
      <c r="I30" s="22">
        <v>0.3</v>
      </c>
      <c r="J30" s="22">
        <v>0.2</v>
      </c>
      <c r="K30" s="22">
        <v>0</v>
      </c>
      <c r="L30" s="22">
        <f>SUM(F30:K30)</f>
        <v>1</v>
      </c>
    </row>
    <row r="31" spans="1:13" ht="12.75">
      <c r="A31" s="52"/>
      <c r="B31" s="42"/>
      <c r="C31" s="43"/>
      <c r="D31" s="21" t="s">
        <v>4</v>
      </c>
      <c r="E31" s="2"/>
      <c r="F31" s="26">
        <f>SUM(F30*M31)</f>
        <v>55257.492</v>
      </c>
      <c r="G31" s="26">
        <f>SUM(G30*M31)</f>
        <v>55257.492</v>
      </c>
      <c r="H31" s="26">
        <f>SUM(H30*M31)</f>
        <v>27628.746</v>
      </c>
      <c r="I31" s="26">
        <f>SUM(I30*M31)</f>
        <v>82886.23799999998</v>
      </c>
      <c r="J31" s="26">
        <f>SUM(J30*M31)</f>
        <v>55257.492</v>
      </c>
      <c r="K31" s="26">
        <f>SUM(K30*M31)</f>
        <v>0</v>
      </c>
      <c r="L31" s="23">
        <v>276287.45999999996</v>
      </c>
      <c r="M31" s="23">
        <v>276287.45999999996</v>
      </c>
    </row>
    <row r="32" spans="1:12" ht="12.75">
      <c r="A32" s="51"/>
      <c r="B32" s="45"/>
      <c r="C32" s="46"/>
      <c r="D32" s="9"/>
      <c r="E32" s="10"/>
      <c r="F32" s="11"/>
      <c r="G32" s="11"/>
      <c r="H32" s="11"/>
      <c r="I32" s="11"/>
      <c r="J32" s="11"/>
      <c r="K32" s="11"/>
      <c r="L32" s="11"/>
    </row>
    <row r="33" spans="1:12" ht="12.75">
      <c r="A33" s="52"/>
      <c r="B33" s="47"/>
      <c r="C33" s="48"/>
      <c r="D33" s="9"/>
      <c r="E33" s="10"/>
      <c r="F33" s="12"/>
      <c r="G33" s="12"/>
      <c r="H33" s="12"/>
      <c r="I33" s="12"/>
      <c r="J33" s="12"/>
      <c r="K33" s="12"/>
      <c r="L33" s="12"/>
    </row>
    <row r="34" spans="1:12" ht="12.75">
      <c r="A34" s="44"/>
      <c r="B34" s="45"/>
      <c r="C34" s="46"/>
      <c r="D34" s="9"/>
      <c r="E34" s="10"/>
      <c r="F34" s="11"/>
      <c r="G34" s="11"/>
      <c r="H34" s="11"/>
      <c r="I34" s="11"/>
      <c r="J34" s="11"/>
      <c r="K34" s="11"/>
      <c r="L34" s="11"/>
    </row>
    <row r="35" spans="1:12" ht="12.75">
      <c r="A35" s="44"/>
      <c r="B35" s="47"/>
      <c r="C35" s="48"/>
      <c r="D35" s="9"/>
      <c r="E35" s="10"/>
      <c r="F35" s="12"/>
      <c r="G35" s="12"/>
      <c r="H35" s="12"/>
      <c r="I35" s="12"/>
      <c r="J35" s="12"/>
      <c r="K35" s="12"/>
      <c r="L35" s="12"/>
    </row>
    <row r="36" spans="1:12" ht="7.5" customHeight="1">
      <c r="A36" s="3"/>
      <c r="B36" s="4"/>
      <c r="C36" s="4"/>
      <c r="D36" s="2"/>
      <c r="E36" s="2"/>
      <c r="F36" s="5"/>
      <c r="G36" s="5"/>
      <c r="H36" s="5"/>
      <c r="I36" s="5"/>
      <c r="J36" s="5"/>
      <c r="K36" s="5"/>
      <c r="L36" s="6"/>
    </row>
    <row r="37" spans="1:14" ht="12.75">
      <c r="A37" s="34" t="s">
        <v>5</v>
      </c>
      <c r="B37" s="35"/>
      <c r="C37" s="38" t="s">
        <v>6</v>
      </c>
      <c r="D37" s="39"/>
      <c r="E37" s="24"/>
      <c r="F37" s="26">
        <f>SUM(F9,F11,F13,F15,F17,F19,F21,F23,F25,F27,F29,F31)</f>
        <v>374519.024</v>
      </c>
      <c r="G37" s="26">
        <f>SUM(G9,G11,G13,G15,G17,G19,G21,G23,G25,G27,G29,G31)</f>
        <v>414026.174</v>
      </c>
      <c r="H37" s="26">
        <f>SUM(H9,H11,H13,H15,H17,H19,H21,H23,H25,H27,H29,H31)</f>
        <v>466807.795</v>
      </c>
      <c r="I37" s="26">
        <f>SUM(I9,I11,I13,I15,I17,I19,I21,I23,I25,I27,I29,I31)</f>
        <v>302479.5</v>
      </c>
      <c r="J37" s="26">
        <f>SUM(J9,J11,J13,J15,J17,J19,J21,J23,J25,J27,J29,J31)</f>
        <v>265768.731</v>
      </c>
      <c r="K37" s="26">
        <f>SUM(K9,K11,K13,K15,K17,K19,K21,K23,K25,K27,K29,K31,K33,K35)</f>
        <v>29077.346000000005</v>
      </c>
      <c r="L37" s="26">
        <f>SUM(L9,L11,L13,L15,L17,L19,L21,L23,L25,L27,L29,L31)</f>
        <v>1852678.57</v>
      </c>
      <c r="M37" s="23"/>
      <c r="N37" s="27"/>
    </row>
    <row r="38" spans="1:12" ht="12.75">
      <c r="A38" s="36"/>
      <c r="B38" s="37"/>
      <c r="C38" s="38" t="s">
        <v>7</v>
      </c>
      <c r="D38" s="39"/>
      <c r="E38" s="24"/>
      <c r="F38" s="25">
        <f>SUM(F37*L38/L37)</f>
        <v>0.20215002756792289</v>
      </c>
      <c r="G38" s="25">
        <f>SUM(G37*L38/L37)</f>
        <v>0.22347436878918506</v>
      </c>
      <c r="H38" s="25">
        <f>SUM(H37*L38/L37)</f>
        <v>0.25196372568826114</v>
      </c>
      <c r="I38" s="25">
        <f>SUM(I37*L38/L37)</f>
        <v>0.16326604349938587</v>
      </c>
      <c r="J38" s="25">
        <f>SUM(J37*L38/L37)</f>
        <v>0.1434510741925406</v>
      </c>
      <c r="K38" s="25">
        <f>SUM(K37*L38/L37)</f>
        <v>0.015694760262704395</v>
      </c>
      <c r="L38" s="22">
        <v>1</v>
      </c>
    </row>
    <row r="39" spans="1:12" ht="12.75">
      <c r="A39" s="34" t="s">
        <v>8</v>
      </c>
      <c r="B39" s="35"/>
      <c r="C39" s="38" t="s">
        <v>9</v>
      </c>
      <c r="D39" s="39"/>
      <c r="E39" s="24"/>
      <c r="F39" s="26">
        <f>SUM(F37)</f>
        <v>374519.024</v>
      </c>
      <c r="G39" s="26">
        <f>SUM(F37+G37)</f>
        <v>788545.198</v>
      </c>
      <c r="H39" s="26">
        <f>SUM(F37+G37+H37)</f>
        <v>1255352.993</v>
      </c>
      <c r="I39" s="26">
        <f>SUM(F37+G37+H37+I37)</f>
        <v>1557832.493</v>
      </c>
      <c r="J39" s="26">
        <f>SUM(F37+G37+H37+I37+J37)</f>
        <v>1823601.224</v>
      </c>
      <c r="K39" s="26">
        <f>SUM(F37+G37+H37+I37+J37+K37)</f>
        <v>1852678.5699999998</v>
      </c>
      <c r="L39" s="7"/>
    </row>
    <row r="40" spans="1:12" ht="12.75">
      <c r="A40" s="36"/>
      <c r="B40" s="37"/>
      <c r="C40" s="38" t="s">
        <v>10</v>
      </c>
      <c r="D40" s="39"/>
      <c r="E40" s="24"/>
      <c r="F40" s="25">
        <f>SUM(F38)</f>
        <v>0.20215002756792289</v>
      </c>
      <c r="G40" s="25">
        <f>SUM(F38+G38)</f>
        <v>0.4256243963571079</v>
      </c>
      <c r="H40" s="25">
        <f>SUM(F38+G38+H38)</f>
        <v>0.677588122045369</v>
      </c>
      <c r="I40" s="25">
        <f>SUM(F38+G38+H38+I38)</f>
        <v>0.8408541655447549</v>
      </c>
      <c r="J40" s="25">
        <f>SUM(F38+G38+H38+I38+J38)</f>
        <v>0.9843052397372956</v>
      </c>
      <c r="K40" s="25">
        <f>SUM(F38+G38+H38+I38+J38+K38)</f>
        <v>1</v>
      </c>
      <c r="L40" s="8"/>
    </row>
  </sheetData>
  <sheetProtection/>
  <mergeCells count="39">
    <mergeCell ref="A26:A27"/>
    <mergeCell ref="B22:C23"/>
    <mergeCell ref="A16:A17"/>
    <mergeCell ref="A6:L6"/>
    <mergeCell ref="B7:D7"/>
    <mergeCell ref="A8:A9"/>
    <mergeCell ref="B8:C9"/>
    <mergeCell ref="A12:A13"/>
    <mergeCell ref="B12:C13"/>
    <mergeCell ref="A37:B38"/>
    <mergeCell ref="C37:D37"/>
    <mergeCell ref="C38:D38"/>
    <mergeCell ref="B32:C33"/>
    <mergeCell ref="B24:C25"/>
    <mergeCell ref="B16:C17"/>
    <mergeCell ref="A18:A19"/>
    <mergeCell ref="A20:A21"/>
    <mergeCell ref="B20:C21"/>
    <mergeCell ref="A28:A29"/>
    <mergeCell ref="A30:A31"/>
    <mergeCell ref="A32:A33"/>
    <mergeCell ref="B30:C31"/>
    <mergeCell ref="A14:A15"/>
    <mergeCell ref="B14:C15"/>
    <mergeCell ref="A10:A11"/>
    <mergeCell ref="B10:C11"/>
    <mergeCell ref="B28:C29"/>
    <mergeCell ref="A22:A23"/>
    <mergeCell ref="A24:A25"/>
    <mergeCell ref="B5:K5"/>
    <mergeCell ref="B1:K4"/>
    <mergeCell ref="A1:A5"/>
    <mergeCell ref="A39:B40"/>
    <mergeCell ref="C39:D39"/>
    <mergeCell ref="C40:D40"/>
    <mergeCell ref="B18:C19"/>
    <mergeCell ref="A34:A35"/>
    <mergeCell ref="B34:C35"/>
    <mergeCell ref="B26:C27"/>
  </mergeCells>
  <printOptions horizontalCentered="1"/>
  <pageMargins left="0.7874015748031497" right="0.7874015748031497" top="0.28" bottom="0.984251968503937" header="0.18" footer="0.5118110236220472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Elma Canto</cp:lastModifiedBy>
  <cp:lastPrinted>2013-12-20T12:48:38Z</cp:lastPrinted>
  <dcterms:created xsi:type="dcterms:W3CDTF">2009-05-22T11:24:54Z</dcterms:created>
  <dcterms:modified xsi:type="dcterms:W3CDTF">2023-03-15T15:16:45Z</dcterms:modified>
  <cp:category/>
  <cp:version/>
  <cp:contentType/>
  <cp:contentStatus/>
</cp:coreProperties>
</file>